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600" windowHeight="11760"/>
  </bookViews>
  <sheets>
    <sheet name="ПОЯСНЮВАЛЬНА" sheetId="8" r:id="rId1"/>
  </sheets>
  <definedNames>
    <definedName name="_xlnm._FilterDatabase" localSheetId="0" hidden="1">ПОЯСНЮВАЛЬНА!$A$10:$D$22</definedName>
    <definedName name="_xlnm.Print_Titles" localSheetId="0">ПОЯСНЮВАЛЬНА!$9:$9</definedName>
  </definedNames>
  <calcPr calcId="114210" fullCalcOnLoad="1"/>
</workbook>
</file>

<file path=xl/calcChain.xml><?xml version="1.0" encoding="utf-8"?>
<calcChain xmlns="http://schemas.openxmlformats.org/spreadsheetml/2006/main">
  <c r="C21" i="8"/>
  <c r="C43"/>
  <c r="C22"/>
  <c r="C54"/>
  <c r="C50"/>
  <c r="C47"/>
  <c r="C40"/>
  <c r="C28"/>
  <c r="C55"/>
  <c r="C29"/>
</calcChain>
</file>

<file path=xl/sharedStrings.xml><?xml version="1.0" encoding="utf-8"?>
<sst xmlns="http://schemas.openxmlformats.org/spreadsheetml/2006/main" count="114" uniqueCount="91">
  <si>
    <t>Назва установи</t>
  </si>
  <si>
    <t>Пропонується виділити</t>
  </si>
  <si>
    <t>Примітка</t>
  </si>
  <si>
    <t>Всього</t>
  </si>
  <si>
    <t>КПКВК МБ</t>
  </si>
  <si>
    <t>Виконавчий комітет НМР</t>
  </si>
  <si>
    <t>Управління освіти ВК НМР</t>
  </si>
  <si>
    <t>Спеціальний фонд</t>
  </si>
  <si>
    <t>Загальний фонд</t>
  </si>
  <si>
    <t>ПЕРЕМІЩЕННЯ загальний фонд</t>
  </si>
  <si>
    <t>Управління соціального захисту населення</t>
  </si>
  <si>
    <t>РАЗОМ ЗФ+СФ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</si>
  <si>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 у 2019 році</t>
  </si>
  <si>
    <t xml:space="preserve">                                                                                                                                       МІЖБЮДЖЕТНІ ТРАНСФЕРТИ</t>
  </si>
  <si>
    <t>РАЗОМ ЗФ+СФ+ТРАНСФЕРТИ</t>
  </si>
  <si>
    <t>ПЕРЕМІЩЕННЯ спеціальний фонд</t>
  </si>
  <si>
    <t>Зміни у міжсесійний період</t>
  </si>
  <si>
    <t>2020</t>
  </si>
  <si>
    <t>6013</t>
  </si>
  <si>
    <t>0160</t>
  </si>
  <si>
    <t>1090</t>
  </si>
  <si>
    <t>2111</t>
  </si>
  <si>
    <t>7370</t>
  </si>
  <si>
    <t>Нове будівництво водопроводу від ПГ-97 до ПГ-111 по вул.Солов'євська в м.Нетішин Хмельницької області. КЕКВ 3122</t>
  </si>
  <si>
    <t>6030</t>
  </si>
  <si>
    <t>1010</t>
  </si>
  <si>
    <t>0150</t>
  </si>
  <si>
    <t>1161</t>
  </si>
  <si>
    <t>3104</t>
  </si>
  <si>
    <t>1020</t>
  </si>
  <si>
    <t>Всього СФ</t>
  </si>
  <si>
    <t>Всього ЗФ</t>
  </si>
  <si>
    <t>Управління капітального будівництва ВК НМР</t>
  </si>
  <si>
    <t>Управління капітального будівництва НМР</t>
  </si>
  <si>
    <t>Фінансове управління ВКМР</t>
  </si>
  <si>
    <t>МІЖБЮДЖЕТНІ ТРАНСФЕРТИ, ВРАХОВАНІ У БЮДЖЕТІ МІСТА ВІДПОВІДНО ДО ВИСНОВКІВ ПОСТІЙНОЇ КОМІСІЇ НЕТІШИНСЬКОЇ МІСЬКОЇ РАДИ У МІЖСЕСІЙНИЙ ПЕРІОД</t>
  </si>
  <si>
    <t>Доходи 41050100</t>
  </si>
  <si>
    <t>Доходи 41050900</t>
  </si>
  <si>
    <t>І. Обґрунтування необхідності прийняття змін до бюджету міста</t>
  </si>
  <si>
    <t>ІІ. Стан нормативно-правової бази у даній сфері правового регулювання</t>
  </si>
  <si>
    <t>ІІІ. Фінансово-економічне обґрунтування</t>
  </si>
  <si>
    <t>Проект рішення розроблений з метою забезпечення фінансовим ресурсом для виплати грошової винагороди педагогічним працівникам загальноосвітніх закладів відповідно до статті 57 Закону України "Про освіту" та вирішення окремих проблемних питань</t>
  </si>
  <si>
    <t>У звязку з недостність обсягу освітньої субвенції для виплати грошової винагороди педагогічним працівникам загальноосвітніх закладів відповідно до статті 57 Закону України "Про освіту", з метою недопущення зупинення фінансово-господарської діяльності КП НМР "Житлово-комунальне обєднання", забезпечення виплати заробтної плати працівникам КП НМР СМСЧ м.Нетішин у вересні цього року, враховуючи надходження міжбюджетних трансфертів та відповідно до бюджетних запитів головних розпорядників коштів, пропонується збільшити обсяг трансфертів та провести перерозподіл коштів бюджету міста у межах його загального обсягу:</t>
  </si>
  <si>
    <t>ПОЯСНЮВАЛЬНА ЗАПИСКА ДО ПРОЕКТУ РІШЕННЯ                                                                                                   "ПРО ВНЕСЕННЯ ЗМІН ДО БЮДЖЕТУ МІСТА НА 2019 РІК" (27.09.19)</t>
  </si>
  <si>
    <t>Управління соціального захисту</t>
  </si>
  <si>
    <t>Фонд комунального майна міста Нетішин</t>
  </si>
  <si>
    <t>Управління соціального захисту ВК НМР</t>
  </si>
  <si>
    <t>ПНЗ: Підвищення пос.окладів згідно постанови КМУ № 695 від 10.07.2019 КЕКВ 2111</t>
  </si>
  <si>
    <t xml:space="preserve">Виконавчий комітет МР: поточний ремонт туалету першого поверху, КЕКВ 2240 </t>
  </si>
  <si>
    <t>ЗОШ: грошова винагорода у розмірі посадового окладу згідно з статтею 57 ЗУ "Про освіту", КЕКВ 2111-1 438 800, 2120 - 224 300</t>
  </si>
  <si>
    <t>ЗОШ № 2: преміювання працівників з нагоди 35-річчя - 313 350 грн.(КЕКВ 2111 та 2120) , придбання багатофункціонального пристрою - 4 500 грн.(КЕКВ 2110)</t>
  </si>
  <si>
    <t>8700</t>
  </si>
  <si>
    <t>7670</t>
  </si>
  <si>
    <t>ЗОШ № 2: придбання проектора, КЕКВ 3110</t>
  </si>
  <si>
    <t>АУ: Заробітна плата (підвищення пос.окладів згідно постанови КМУ № 525 від 19.06.2019), КЕКВ 2111</t>
  </si>
  <si>
    <t>АУ: Нарахування на заробітну плату, КЕКВ 2120</t>
  </si>
  <si>
    <t>ДНЗ: Заробітна плата, КЕКВ 2111</t>
  </si>
  <si>
    <t>ДНЗ: Нарахування на заробітну плату, КЕКВ 2120</t>
  </si>
  <si>
    <t>ПНЗ: Нарахування на заробітну плату, КЕКВ 2120</t>
  </si>
  <si>
    <t>ГЦГО: Нарахування на заробітну плату, КЕКВ 2120</t>
  </si>
  <si>
    <t>ІРЦ: Нарахування на заробітну плату, КЕКВ 2120</t>
  </si>
  <si>
    <t>Технічна інвентаризація по об'єкту: Нове будівництво водопроводу від ПГ-97 до ПГ-111 по вул.Солов'євська в м.Нетішин Хмельницької області, КЕКВ 3122</t>
  </si>
  <si>
    <t>Капітальний ремонт частини будівлі поліклініки по вул.Лісова, 1 в м.Нетішин Хмельницької області, КЕКВ 3132</t>
  </si>
  <si>
    <t>ЖКО: придбання запчастин для спецавтотранспорту КП НМР "ЖКО", КЕКВ 2610. Програма природоохоронних заходів на території м.Нетішин на 2019 рік</t>
  </si>
  <si>
    <t>КМН НМР "СМСЧ м.Нетішин": зменшення дефіциту з виплати заробітної плати з нарахуваннями, КЕКВ 2610. Програма поетапного покращення надання медичної допомоги населенню міста та розвитку галузі охорони здоров"я на 2017-2020 роки</t>
  </si>
  <si>
    <t>КНП НМР "Центр ПМСД": забезпечення відпуску лікарських засобів для пільгових категорій населенню, КЕКВ 2610. Програма поетапного покращення надання медичної допомоги населенню міста та розвитку галузі охорони здоров"я на 2017-2020 роки</t>
  </si>
  <si>
    <t>КП НМР "СМСЧ м.Нетішин": придбання медикаментів, КЕКВ 2610. Програма поетапного покращення надання медичної допомоги населенню міста та розвитку галузі охорони здоров"я на 2017-2020 роки</t>
  </si>
  <si>
    <t>КП НМР "Благоустрій": проведення незалежної оцінки індивідуально-визначеного майна, яке перебуває у власності НМР (технічна база), КЕКВ 2610. Програма благоустрою міста Нетішин на 2017-2019 роки</t>
  </si>
  <si>
    <t>Нове будівництво (облаштування) спортивного майданчика у парку в районі вул.Набережна м.Нетішин Хмельницької області, КЕКВ 3122. Програма благоустрою міста Нетішин на 2017-2019 роки</t>
  </si>
  <si>
    <r>
      <t xml:space="preserve">КП НМР "ЖКО": внески в статутний фонд підприємства (поповнення обігових коштів), КЕКВ 3210. </t>
    </r>
    <r>
      <rPr>
        <b/>
        <i/>
        <sz val="13"/>
        <rFont val="Times New Roman"/>
        <family val="1"/>
        <charset val="204"/>
      </rPr>
      <t>При умові внесення змін до програми</t>
    </r>
  </si>
  <si>
    <r>
      <t xml:space="preserve">Надання пільг на оплату житлово-комунальних послуг окремим категоріям громадян відповідно до законодавства КЕКВ 2730 </t>
    </r>
    <r>
      <rPr>
        <i/>
        <sz val="13"/>
        <rFont val="Times New Roman"/>
        <family val="1"/>
        <charset val="204"/>
      </rPr>
      <t>(висновок від 19.09.19 № 1)</t>
    </r>
  </si>
  <si>
    <t>Субвенція з місцевого бюджету на проектні, будівельно-ремонтні роботи, придбання житла та приміщень для розвитку сімей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 (довідка ДФ ОДА від 13.09.2019 № 395, зміни до помісячного розпису субвенціїз державного бюджету місцевим бюджетам на 2019 рік ДСЗ ОДА від 18.09.2019 № 1)</t>
  </si>
  <si>
    <t>Бюджетний кодекс України, закони України «Про Державний бюджет України на 2019 рік», «Про місцеве самоврядування в Україні», рішення сорок дев'ятої (позачергової) сесії НМР від 28.12.2018 № 49/3434, листи  та реєстри змін до розпису ДФ ОДА, бюджетні запити головних розпорядників коштів бюджету міста</t>
  </si>
  <si>
    <t>ІНША СУБВЕНЦІЯ З МІСЦЕВОГО БЮДЖЕТУ  (Обласний бюджет) - 1 484 335</t>
  </si>
  <si>
    <t>МІЖБЮДЖЕТНІ ТРАНСФЕРТИ - 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</si>
  <si>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Придбання автомобільних транспортних засобів, у тому числі для обслуговування інклюзивно-ресурсних центрів та придбання послуг з доступу до Інтернету закладів загальної середньої освіти (І-ІІІ черга)</t>
  </si>
  <si>
    <t>Управління кап. будівництва</t>
  </si>
  <si>
    <t>Субвенція з місцевого бюджету на надання пільг та житлових субсидій на населенню на оплату електроенергії, природного газу, послуг тепло-, водопостачання і водовідведення, квартирної плати… (лист ДФ ОДА)</t>
  </si>
  <si>
    <t xml:space="preserve">Управління соц. захисту </t>
  </si>
  <si>
    <r>
      <t xml:space="preserve"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</t>
    </r>
    <r>
      <rPr>
        <i/>
        <sz val="13"/>
        <rFont val="Times New Roman"/>
        <family val="1"/>
        <charset val="204"/>
      </rPr>
      <t>(висновок від 19.09.19 № 2)</t>
    </r>
  </si>
  <si>
    <r>
      <t xml:space="preserve">Редакційне уточнення назви обєкта: «Капітальний ремонт (заміна вікон) Нетішинської загальноосвітньої школи І-ІІІ ступенів Нетішинської міської ради Хмельницької області», з виготовленням проектно-кошторисної документації, замінено на «Капітальний ремонт частини будівлі (заміна вікон на металопластикові) Нетішинської загальноосвітньої школи І-ІІІ № 2 по вул.Будівельників, 5 м.Нетішин Хмельницької області», з виготовленням проектної документації </t>
    </r>
    <r>
      <rPr>
        <i/>
        <sz val="13"/>
        <rFont val="Times New Roman"/>
        <family val="1"/>
        <charset val="204"/>
      </rPr>
      <t>(висновок від 19.09.19 № 3)</t>
    </r>
  </si>
  <si>
    <r>
      <t xml:space="preserve">Редакційне уточнення назви обєкта: «Капітальний ремонт приміщення комунального некомерційного підприємства Нетішинської міської ради «Центр первинної медико-санітарної допомоги»», з виготовленням проектно-кошторисної документації, замінено на «Капітальний ремонт частин будівлі поліклініки (орендованої КНП НМР «Центр первинної медико-санітарної допомоги») по вул.Лісова,1 в м.Нетішин Хмельницької області», з виготовленням проектної документації» </t>
    </r>
    <r>
      <rPr>
        <i/>
        <sz val="13"/>
        <rFont val="Times New Roman"/>
        <family val="1"/>
        <charset val="204"/>
      </rPr>
      <t>(висновок від 19.09.19 № 3)</t>
    </r>
  </si>
  <si>
    <t>СПЕЦІАЛЬНИЙ ФОНД - Цільовий фонд збереження зелених насаджень</t>
  </si>
  <si>
    <t>МІЖБЮДЖЕТНІ ТРАНСФЕРТИ через обласний бюджет - 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</si>
  <si>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Капітальний ремонт захисної споруди цивільного захисту Нетішинської загальноосвітньої школи І-ІІІ ступенів № 4</t>
  </si>
  <si>
    <t>Територіальний центр: монтаж автоматичної пожежної сигналізації - 23784 грн., послуги з утримання будинків та прибудинкової території - 3262 грн., КЕКВ 2240</t>
  </si>
  <si>
    <t>Співфінансування до субвенції з місцевого бюджету на реалізацію заходів, спрямованих на підвищення якості освіти відповідно до пункту 5 Порядку, затвердженого постановою КМУ № 319 від 03.04.2019р.</t>
  </si>
  <si>
    <t xml:space="preserve">Послуги за проведення незалежної експертизи оцінки індивідуально визначеного майна фонтан на земельній ділянці комунальної власності територіальної громадм міста, КЕКВ 2240 </t>
  </si>
  <si>
    <r>
      <t xml:space="preserve">Зменшення обсягу резервного фонду, КЕКВ 9000                                                                      </t>
    </r>
    <r>
      <rPr>
        <i/>
        <sz val="13"/>
        <rFont val="Times New Roman"/>
        <family val="1"/>
        <charset val="204"/>
      </rPr>
      <t>(РФ=4 363 000-3 942 826=420 174)</t>
    </r>
  </si>
  <si>
    <r>
      <t xml:space="preserve">Зменшення бюджетних призначень по обєкту: Капітальний ремонт будівлі Нетішинського навчально-виховного комплексу "Загальноосвітня школа І-ІІ ступенів та ліцей" та господарської будівлі (захисна споруда цивільного захисту) по пров.Миру, 5 м.Нетішин Хмельницької області" </t>
    </r>
    <r>
      <rPr>
        <i/>
        <sz val="13"/>
        <rFont val="Times New Roman"/>
        <family val="1"/>
        <charset val="204"/>
      </rPr>
      <t>(у звязку з надходженням коштів з державного бюджету)</t>
    </r>
  </si>
  <si>
    <t>Начальник фінансового управління                                                                                   Валентина Кравчук</t>
  </si>
</sst>
</file>

<file path=xl/styles.xml><?xml version="1.0" encoding="utf-8"?>
<styleSheet xmlns="http://schemas.openxmlformats.org/spreadsheetml/2006/main">
  <numFmts count="3">
    <numFmt numFmtId="164" formatCode="_-* #,##0.00\ _р_._-;\-* #,##0.00\ _р_._-;_-* &quot;-&quot;??\ _р_._-;_-@_-"/>
    <numFmt numFmtId="165" formatCode="_-* #,##0.00_₴_-;\-* #,##0.00_₴_-;_-* &quot;-&quot;??_₴_-;_-@_-"/>
    <numFmt numFmtId="166" formatCode="_-* #,##0_₴_-;\-* #,##0_₴_-;_-* &quot;-&quot;??_₴_-;_-@_-"/>
  </numFmts>
  <fonts count="13">
    <font>
      <sz val="10"/>
      <name val="Arial Cyr"/>
      <charset val="204"/>
    </font>
    <font>
      <sz val="10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Arial Cyr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sz val="13"/>
      <name val="Arial Cyr"/>
      <charset val="204"/>
    </font>
    <font>
      <sz val="8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78">
    <xf numFmtId="0" fontId="0" fillId="0" borderId="0" xfId="0"/>
    <xf numFmtId="49" fontId="3" fillId="0" borderId="1" xfId="0" applyNumberFormat="1" applyFont="1" applyBorder="1" applyAlignment="1">
      <alignment horizontal="center" vertical="center" wrapText="1"/>
    </xf>
    <xf numFmtId="165" fontId="3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3" fillId="3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66" fontId="5" fillId="3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left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164" fontId="2" fillId="4" borderId="1" xfId="0" applyNumberFormat="1" applyFont="1" applyFill="1" applyBorder="1" applyAlignment="1">
      <alignment vertical="center"/>
    </xf>
    <xf numFmtId="165" fontId="5" fillId="2" borderId="1" xfId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165" fontId="2" fillId="2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vertical="center"/>
    </xf>
    <xf numFmtId="0" fontId="5" fillId="5" borderId="3" xfId="0" applyFont="1" applyFill="1" applyBorder="1" applyAlignment="1">
      <alignment horizontal="center" vertical="center"/>
    </xf>
    <xf numFmtId="4" fontId="5" fillId="5" borderId="3" xfId="0" applyNumberFormat="1" applyFont="1" applyFill="1" applyBorder="1" applyAlignment="1">
      <alignment horizontal="right" vertical="center"/>
    </xf>
    <xf numFmtId="0" fontId="5" fillId="5" borderId="3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165" fontId="2" fillId="2" borderId="1" xfId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4" fontId="5" fillId="3" borderId="0" xfId="0" applyNumberFormat="1" applyFont="1" applyFill="1" applyAlignment="1">
      <alignment horizontal="right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center" wrapText="1"/>
    </xf>
    <xf numFmtId="3" fontId="5" fillId="3" borderId="0" xfId="0" applyNumberFormat="1" applyFont="1" applyFill="1" applyBorder="1" applyAlignment="1">
      <alignment horizontal="right" vertical="center" wrapText="1"/>
    </xf>
    <xf numFmtId="4" fontId="2" fillId="4" borderId="1" xfId="0" applyNumberFormat="1" applyFont="1" applyFill="1" applyBorder="1" applyAlignment="1">
      <alignment horizontal="right" vertical="center" wrapText="1"/>
    </xf>
    <xf numFmtId="165" fontId="5" fillId="2" borderId="1" xfId="1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right" vertical="center" wrapText="1"/>
    </xf>
    <xf numFmtId="165" fontId="2" fillId="2" borderId="1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8"/>
  <sheetViews>
    <sheetView tabSelected="1" topLeftCell="A74" zoomScale="115" zoomScaleNormal="100" workbookViewId="0">
      <selection activeCell="D76" sqref="D76"/>
    </sheetView>
  </sheetViews>
  <sheetFormatPr defaultRowHeight="12.75"/>
  <cols>
    <col min="1" max="1" width="17.5703125" style="3" customWidth="1"/>
    <col min="2" max="2" width="6.5703125" style="4" customWidth="1"/>
    <col min="3" max="3" width="16.28515625" style="5" customWidth="1"/>
    <col min="4" max="4" width="74.85546875" style="6" customWidth="1"/>
    <col min="5" max="16384" width="9.140625" style="3"/>
  </cols>
  <sheetData>
    <row r="1" spans="1:4" ht="39.6" customHeight="1">
      <c r="A1" s="55" t="s">
        <v>43</v>
      </c>
      <c r="B1" s="55"/>
      <c r="C1" s="55"/>
      <c r="D1" s="55"/>
    </row>
    <row r="2" spans="1:4" ht="10.15" hidden="1" customHeight="1">
      <c r="A2" s="9"/>
      <c r="B2" s="10"/>
      <c r="C2" s="11"/>
      <c r="D2" s="12"/>
    </row>
    <row r="3" spans="1:4" ht="18.75">
      <c r="A3" s="56" t="s">
        <v>38</v>
      </c>
      <c r="B3" s="56"/>
      <c r="C3" s="56"/>
      <c r="D3" s="56"/>
    </row>
    <row r="4" spans="1:4" ht="55.15" customHeight="1">
      <c r="A4" s="50" t="s">
        <v>41</v>
      </c>
      <c r="B4" s="50"/>
      <c r="C4" s="50"/>
      <c r="D4" s="50"/>
    </row>
    <row r="5" spans="1:4" ht="18.75">
      <c r="A5" s="51" t="s">
        <v>39</v>
      </c>
      <c r="B5" s="51"/>
      <c r="C5" s="51"/>
      <c r="D5" s="51"/>
    </row>
    <row r="6" spans="1:4" ht="55.9" customHeight="1">
      <c r="A6" s="50" t="s">
        <v>72</v>
      </c>
      <c r="B6" s="50"/>
      <c r="C6" s="50"/>
      <c r="D6" s="50"/>
    </row>
    <row r="7" spans="1:4" ht="18.75">
      <c r="A7" s="51" t="s">
        <v>40</v>
      </c>
      <c r="B7" s="51"/>
      <c r="C7" s="51"/>
      <c r="D7" s="51"/>
    </row>
    <row r="8" spans="1:4" ht="133.9" customHeight="1">
      <c r="A8" s="50" t="s">
        <v>42</v>
      </c>
      <c r="B8" s="50"/>
      <c r="C8" s="50"/>
      <c r="D8" s="50"/>
    </row>
    <row r="9" spans="1:4" ht="27" customHeight="1">
      <c r="A9" s="8" t="s">
        <v>0</v>
      </c>
      <c r="B9" s="1" t="s">
        <v>4</v>
      </c>
      <c r="C9" s="2" t="s">
        <v>1</v>
      </c>
      <c r="D9" s="8" t="s">
        <v>2</v>
      </c>
    </row>
    <row r="10" spans="1:4" s="7" customFormat="1" ht="21.6" customHeight="1">
      <c r="A10" s="75" t="s">
        <v>8</v>
      </c>
      <c r="B10" s="76"/>
      <c r="C10" s="76"/>
      <c r="D10" s="76"/>
    </row>
    <row r="11" spans="1:4" s="7" customFormat="1" ht="69" customHeight="1">
      <c r="A11" s="61" t="s">
        <v>5</v>
      </c>
      <c r="B11" s="13" t="s">
        <v>17</v>
      </c>
      <c r="C11" s="47">
        <v>200000</v>
      </c>
      <c r="D11" s="14" t="s">
        <v>64</v>
      </c>
    </row>
    <row r="12" spans="1:4" s="7" customFormat="1" ht="66.599999999999994" customHeight="1">
      <c r="A12" s="63"/>
      <c r="B12" s="13" t="s">
        <v>21</v>
      </c>
      <c r="C12" s="47">
        <v>60000</v>
      </c>
      <c r="D12" s="14" t="s">
        <v>65</v>
      </c>
    </row>
    <row r="13" spans="1:4" s="7" customFormat="1" ht="77.25" customHeight="1">
      <c r="A13" s="63"/>
      <c r="B13" s="13" t="s">
        <v>17</v>
      </c>
      <c r="C13" s="47">
        <v>100000</v>
      </c>
      <c r="D13" s="14" t="s">
        <v>66</v>
      </c>
    </row>
    <row r="14" spans="1:4" s="7" customFormat="1" ht="33.6" customHeight="1">
      <c r="A14" s="63"/>
      <c r="B14" s="13" t="s">
        <v>26</v>
      </c>
      <c r="C14" s="47">
        <v>199000</v>
      </c>
      <c r="D14" s="14" t="s">
        <v>48</v>
      </c>
    </row>
    <row r="15" spans="1:4" ht="71.25" customHeight="1">
      <c r="A15" s="77"/>
      <c r="B15" s="15" t="s">
        <v>24</v>
      </c>
      <c r="C15" s="48">
        <v>19000</v>
      </c>
      <c r="D15" s="16" t="s">
        <v>67</v>
      </c>
    </row>
    <row r="16" spans="1:4" ht="37.15" customHeight="1">
      <c r="A16" s="61" t="s">
        <v>6</v>
      </c>
      <c r="B16" s="15" t="s">
        <v>29</v>
      </c>
      <c r="C16" s="48">
        <v>1663100</v>
      </c>
      <c r="D16" s="16" t="s">
        <v>49</v>
      </c>
    </row>
    <row r="17" spans="1:4" ht="54" customHeight="1">
      <c r="A17" s="63"/>
      <c r="B17" s="15" t="s">
        <v>29</v>
      </c>
      <c r="C17" s="48">
        <v>317850</v>
      </c>
      <c r="D17" s="16" t="s">
        <v>50</v>
      </c>
    </row>
    <row r="18" spans="1:4" ht="71.25" customHeight="1">
      <c r="A18" s="62"/>
      <c r="B18" s="15" t="s">
        <v>29</v>
      </c>
      <c r="C18" s="48">
        <v>129132</v>
      </c>
      <c r="D18" s="16" t="s">
        <v>86</v>
      </c>
    </row>
    <row r="19" spans="1:4" ht="51" customHeight="1">
      <c r="A19" s="17" t="s">
        <v>46</v>
      </c>
      <c r="B19" s="15" t="s">
        <v>28</v>
      </c>
      <c r="C19" s="48">
        <v>27046</v>
      </c>
      <c r="D19" s="16" t="s">
        <v>85</v>
      </c>
    </row>
    <row r="20" spans="1:4" ht="66">
      <c r="A20" s="17" t="s">
        <v>45</v>
      </c>
      <c r="B20" s="15" t="s">
        <v>24</v>
      </c>
      <c r="C20" s="48">
        <v>1000</v>
      </c>
      <c r="D20" s="16" t="s">
        <v>87</v>
      </c>
    </row>
    <row r="21" spans="1:4" ht="49.15" customHeight="1">
      <c r="A21" s="17" t="s">
        <v>34</v>
      </c>
      <c r="B21" s="15" t="s">
        <v>51</v>
      </c>
      <c r="C21" s="48">
        <f>-3808846-343350+338502-129132</f>
        <v>-3942826</v>
      </c>
      <c r="D21" s="16" t="s">
        <v>88</v>
      </c>
    </row>
    <row r="22" spans="1:4" ht="21" customHeight="1">
      <c r="A22" s="52" t="s">
        <v>31</v>
      </c>
      <c r="B22" s="53"/>
      <c r="C22" s="49">
        <f>SUM(C11:C21)</f>
        <v>-1226698</v>
      </c>
      <c r="D22" s="16"/>
    </row>
    <row r="23" spans="1:4" ht="21.6" customHeight="1">
      <c r="A23" s="54" t="s">
        <v>7</v>
      </c>
      <c r="B23" s="54"/>
      <c r="C23" s="54"/>
      <c r="D23" s="54"/>
    </row>
    <row r="24" spans="1:4" ht="33" customHeight="1">
      <c r="A24" s="17" t="s">
        <v>5</v>
      </c>
      <c r="B24" s="15" t="s">
        <v>52</v>
      </c>
      <c r="C24" s="22">
        <v>1493000</v>
      </c>
      <c r="D24" s="16" t="s">
        <v>69</v>
      </c>
    </row>
    <row r="25" spans="1:4" ht="35.450000000000003" customHeight="1">
      <c r="A25" s="17" t="s">
        <v>6</v>
      </c>
      <c r="B25" s="15" t="s">
        <v>29</v>
      </c>
      <c r="C25" s="22">
        <v>25500</v>
      </c>
      <c r="D25" s="16" t="s">
        <v>53</v>
      </c>
    </row>
    <row r="26" spans="1:4" ht="106.5" customHeight="1">
      <c r="A26" s="61" t="s">
        <v>32</v>
      </c>
      <c r="B26" s="15" t="s">
        <v>29</v>
      </c>
      <c r="C26" s="22">
        <v>-338502</v>
      </c>
      <c r="D26" s="16" t="s">
        <v>89</v>
      </c>
    </row>
    <row r="27" spans="1:4" ht="50.45" customHeight="1">
      <c r="A27" s="62"/>
      <c r="B27" s="15" t="s">
        <v>22</v>
      </c>
      <c r="C27" s="22">
        <v>46700</v>
      </c>
      <c r="D27" s="16" t="s">
        <v>68</v>
      </c>
    </row>
    <row r="28" spans="1:4" ht="21.6" customHeight="1">
      <c r="A28" s="68" t="s">
        <v>30</v>
      </c>
      <c r="B28" s="68"/>
      <c r="C28" s="24">
        <f>SUM(C24:C27)</f>
        <v>1226698</v>
      </c>
      <c r="D28" s="16"/>
    </row>
    <row r="29" spans="1:4" ht="21.6" customHeight="1">
      <c r="A29" s="71" t="s">
        <v>11</v>
      </c>
      <c r="B29" s="72"/>
      <c r="C29" s="46">
        <f>SUM(C22+C28)</f>
        <v>0</v>
      </c>
      <c r="D29" s="19"/>
    </row>
    <row r="30" spans="1:4" ht="15" customHeight="1">
      <c r="A30" s="64" t="s">
        <v>9</v>
      </c>
      <c r="B30" s="64"/>
      <c r="C30" s="64"/>
      <c r="D30" s="64"/>
    </row>
    <row r="31" spans="1:4" ht="32.450000000000003" customHeight="1">
      <c r="A31" s="65" t="s">
        <v>6</v>
      </c>
      <c r="B31" s="15" t="s">
        <v>19</v>
      </c>
      <c r="C31" s="20">
        <v>34324</v>
      </c>
      <c r="D31" s="16" t="s">
        <v>54</v>
      </c>
    </row>
    <row r="32" spans="1:4" ht="15.6" customHeight="1">
      <c r="A32" s="65"/>
      <c r="B32" s="15" t="s">
        <v>19</v>
      </c>
      <c r="C32" s="20">
        <v>-34324</v>
      </c>
      <c r="D32" s="21" t="s">
        <v>55</v>
      </c>
    </row>
    <row r="33" spans="1:4" ht="15" customHeight="1">
      <c r="A33" s="65"/>
      <c r="B33" s="15" t="s">
        <v>25</v>
      </c>
      <c r="C33" s="20">
        <v>-80720</v>
      </c>
      <c r="D33" s="16" t="s">
        <v>56</v>
      </c>
    </row>
    <row r="34" spans="1:4" ht="14.45" customHeight="1">
      <c r="A34" s="65"/>
      <c r="B34" s="15" t="s">
        <v>25</v>
      </c>
      <c r="C34" s="20">
        <v>80720</v>
      </c>
      <c r="D34" s="21" t="s">
        <v>57</v>
      </c>
    </row>
    <row r="35" spans="1:4" ht="15" customHeight="1">
      <c r="A35" s="65"/>
      <c r="B35" s="15" t="s">
        <v>20</v>
      </c>
      <c r="C35" s="20">
        <v>10000</v>
      </c>
      <c r="D35" s="16" t="s">
        <v>47</v>
      </c>
    </row>
    <row r="36" spans="1:4" ht="17.45" customHeight="1">
      <c r="A36" s="65"/>
      <c r="B36" s="15" t="s">
        <v>20</v>
      </c>
      <c r="C36" s="20">
        <v>-10000</v>
      </c>
      <c r="D36" s="21" t="s">
        <v>58</v>
      </c>
    </row>
    <row r="37" spans="1:4" ht="16.899999999999999" customHeight="1">
      <c r="A37" s="65"/>
      <c r="B37" s="15" t="s">
        <v>27</v>
      </c>
      <c r="C37" s="20">
        <v>-2500</v>
      </c>
      <c r="D37" s="21" t="s">
        <v>59</v>
      </c>
    </row>
    <row r="38" spans="1:4" ht="16.899999999999999" customHeight="1">
      <c r="A38" s="65"/>
      <c r="B38" s="17">
        <v>1170</v>
      </c>
      <c r="C38" s="20">
        <v>2500</v>
      </c>
      <c r="D38" s="21" t="s">
        <v>60</v>
      </c>
    </row>
    <row r="39" spans="1:4" ht="53.25" customHeight="1">
      <c r="A39" s="17" t="s">
        <v>76</v>
      </c>
      <c r="B39" s="15" t="s">
        <v>18</v>
      </c>
      <c r="C39" s="22">
        <v>9285.83</v>
      </c>
      <c r="D39" s="16" t="s">
        <v>61</v>
      </c>
    </row>
    <row r="40" spans="1:4" ht="13.15" customHeight="1">
      <c r="A40" s="68" t="s">
        <v>3</v>
      </c>
      <c r="B40" s="68"/>
      <c r="C40" s="23">
        <f>SUM(C31:C39)</f>
        <v>9285.83</v>
      </c>
      <c r="D40" s="16"/>
    </row>
    <row r="41" spans="1:4" ht="15" customHeight="1">
      <c r="A41" s="64" t="s">
        <v>15</v>
      </c>
      <c r="B41" s="64"/>
      <c r="C41" s="64"/>
      <c r="D41" s="64"/>
    </row>
    <row r="42" spans="1:4" ht="41.25" customHeight="1">
      <c r="A42" s="41" t="s">
        <v>76</v>
      </c>
      <c r="B42" s="15" t="s">
        <v>22</v>
      </c>
      <c r="C42" s="22">
        <v>-9285.83</v>
      </c>
      <c r="D42" s="16" t="s">
        <v>23</v>
      </c>
    </row>
    <row r="43" spans="1:4" ht="14.45" customHeight="1">
      <c r="A43" s="68" t="s">
        <v>3</v>
      </c>
      <c r="B43" s="68"/>
      <c r="C43" s="24">
        <f>SUM(C42:C42)</f>
        <v>-9285.83</v>
      </c>
      <c r="D43" s="25"/>
    </row>
    <row r="44" spans="1:4" ht="24.75" hidden="1" customHeight="1">
      <c r="A44" s="70" t="s">
        <v>16</v>
      </c>
      <c r="B44" s="70"/>
      <c r="C44" s="70"/>
      <c r="D44" s="70"/>
    </row>
    <row r="45" spans="1:4" ht="15.6" hidden="1" customHeight="1">
      <c r="A45" s="73"/>
      <c r="B45" s="15"/>
      <c r="C45" s="22"/>
      <c r="D45" s="16"/>
    </row>
    <row r="46" spans="1:4" ht="15.6" hidden="1" customHeight="1">
      <c r="A46" s="74"/>
      <c r="B46" s="15"/>
      <c r="C46" s="22"/>
      <c r="D46" s="16"/>
    </row>
    <row r="47" spans="1:4" ht="16.5" hidden="1">
      <c r="A47" s="68" t="s">
        <v>3</v>
      </c>
      <c r="B47" s="68"/>
      <c r="C47" s="26">
        <f>SUM(C45:C46)</f>
        <v>0</v>
      </c>
      <c r="D47" s="16"/>
    </row>
    <row r="48" spans="1:4" ht="16.5" hidden="1">
      <c r="A48" s="70" t="s">
        <v>12</v>
      </c>
      <c r="B48" s="70"/>
      <c r="C48" s="70"/>
      <c r="D48" s="70"/>
    </row>
    <row r="49" spans="1:4" ht="33" hidden="1">
      <c r="A49" s="27" t="s">
        <v>6</v>
      </c>
      <c r="B49" s="27"/>
      <c r="C49" s="22"/>
      <c r="D49" s="14"/>
    </row>
    <row r="50" spans="1:4" ht="33" hidden="1" customHeight="1">
      <c r="A50" s="68" t="s">
        <v>3</v>
      </c>
      <c r="B50" s="68"/>
      <c r="C50" s="26">
        <f>SUM(C49)</f>
        <v>0</v>
      </c>
      <c r="D50" s="16"/>
    </row>
    <row r="51" spans="1:4" ht="16.5" hidden="1">
      <c r="A51" s="28" t="s">
        <v>13</v>
      </c>
      <c r="B51" s="29"/>
      <c r="C51" s="30"/>
      <c r="D51" s="31"/>
    </row>
    <row r="52" spans="1:4" ht="15.6" hidden="1" customHeight="1">
      <c r="A52" s="66" t="s">
        <v>10</v>
      </c>
      <c r="B52" s="32"/>
      <c r="C52" s="20"/>
      <c r="D52" s="16"/>
    </row>
    <row r="53" spans="1:4" ht="19.899999999999999" hidden="1" customHeight="1">
      <c r="A53" s="67"/>
      <c r="B53" s="32"/>
      <c r="C53" s="20"/>
      <c r="D53" s="33"/>
    </row>
    <row r="54" spans="1:4" ht="16.5" hidden="1">
      <c r="A54" s="68" t="s">
        <v>3</v>
      </c>
      <c r="B54" s="68"/>
      <c r="C54" s="34">
        <f>SUM(C52:C53)</f>
        <v>0</v>
      </c>
      <c r="D54" s="35"/>
    </row>
    <row r="55" spans="1:4" ht="16.5" hidden="1">
      <c r="A55" s="69" t="s">
        <v>14</v>
      </c>
      <c r="B55" s="69"/>
      <c r="C55" s="34" t="e">
        <f>SUM(#REF!+C47+C50+C54)</f>
        <v>#REF!</v>
      </c>
      <c r="D55" s="35"/>
    </row>
    <row r="56" spans="1:4" ht="15" customHeight="1">
      <c r="A56" s="64" t="s">
        <v>82</v>
      </c>
      <c r="B56" s="64"/>
      <c r="C56" s="64"/>
      <c r="D56" s="64"/>
    </row>
    <row r="57" spans="1:4" ht="59.25" customHeight="1">
      <c r="A57" s="17" t="s">
        <v>5</v>
      </c>
      <c r="B57" s="17">
        <v>8340</v>
      </c>
      <c r="C57" s="22">
        <v>90386</v>
      </c>
      <c r="D57" s="16" t="s">
        <v>63</v>
      </c>
    </row>
    <row r="58" spans="1:4" ht="3.6" customHeight="1">
      <c r="A58" s="36"/>
      <c r="B58" s="10"/>
      <c r="C58" s="37"/>
      <c r="D58" s="12"/>
    </row>
    <row r="59" spans="1:4" ht="33" customHeight="1">
      <c r="A59" s="70" t="s">
        <v>74</v>
      </c>
      <c r="B59" s="70"/>
      <c r="C59" s="70"/>
      <c r="D59" s="70"/>
    </row>
    <row r="60" spans="1:4" ht="70.5" customHeight="1">
      <c r="A60" s="17" t="s">
        <v>6</v>
      </c>
      <c r="B60" s="38">
        <v>1020</v>
      </c>
      <c r="C60" s="18">
        <v>430440</v>
      </c>
      <c r="D60" s="39" t="s">
        <v>75</v>
      </c>
    </row>
    <row r="61" spans="1:4" ht="2.4500000000000002" customHeight="1">
      <c r="A61" s="42"/>
      <c r="B61" s="43"/>
      <c r="C61" s="45"/>
      <c r="D61" s="44"/>
    </row>
    <row r="62" spans="1:4" ht="51.6" customHeight="1">
      <c r="A62" s="70" t="s">
        <v>83</v>
      </c>
      <c r="B62" s="70"/>
      <c r="C62" s="70"/>
      <c r="D62" s="70"/>
    </row>
    <row r="63" spans="1:4" ht="33" customHeight="1">
      <c r="A63" s="17" t="s">
        <v>76</v>
      </c>
      <c r="B63" s="38">
        <v>1020</v>
      </c>
      <c r="C63" s="18">
        <v>987765</v>
      </c>
      <c r="D63" s="39" t="s">
        <v>84</v>
      </c>
    </row>
    <row r="64" spans="1:4" ht="3.6" customHeight="1">
      <c r="A64" s="36"/>
      <c r="B64" s="10"/>
      <c r="C64" s="37"/>
      <c r="D64" s="12"/>
    </row>
    <row r="65" spans="1:4" ht="18" customHeight="1">
      <c r="A65" s="70" t="s">
        <v>73</v>
      </c>
      <c r="B65" s="70"/>
      <c r="C65" s="70"/>
      <c r="D65" s="70"/>
    </row>
    <row r="66" spans="1:4" ht="33" customHeight="1">
      <c r="A66" s="17" t="s">
        <v>76</v>
      </c>
      <c r="B66" s="38">
        <v>2020</v>
      </c>
      <c r="C66" s="18">
        <v>1484335</v>
      </c>
      <c r="D66" s="39" t="s">
        <v>62</v>
      </c>
    </row>
    <row r="67" spans="1:4" ht="22.9" customHeight="1">
      <c r="A67" s="36"/>
      <c r="B67" s="10"/>
      <c r="C67" s="37"/>
      <c r="D67" s="12"/>
    </row>
    <row r="68" spans="1:4" ht="32.450000000000003" customHeight="1">
      <c r="A68" s="57" t="s">
        <v>35</v>
      </c>
      <c r="B68" s="58"/>
      <c r="C68" s="58"/>
      <c r="D68" s="58"/>
    </row>
    <row r="69" spans="1:4" ht="69" customHeight="1">
      <c r="A69" s="59" t="s">
        <v>36</v>
      </c>
      <c r="B69" s="60"/>
      <c r="C69" s="22">
        <v>379969.34</v>
      </c>
      <c r="D69" s="16" t="s">
        <v>77</v>
      </c>
    </row>
    <row r="70" spans="1:4" ht="57.75" customHeight="1">
      <c r="A70" s="17" t="s">
        <v>78</v>
      </c>
      <c r="B70" s="40">
        <v>3011</v>
      </c>
      <c r="C70" s="22">
        <v>379969.34</v>
      </c>
      <c r="D70" s="16" t="s">
        <v>70</v>
      </c>
    </row>
    <row r="71" spans="1:4" ht="5.45" customHeight="1">
      <c r="A71" s="36"/>
      <c r="B71" s="10"/>
      <c r="C71" s="37"/>
      <c r="D71" s="12"/>
    </row>
    <row r="72" spans="1:4" ht="150.75" customHeight="1">
      <c r="A72" s="59" t="s">
        <v>37</v>
      </c>
      <c r="B72" s="60"/>
      <c r="C72" s="22">
        <v>1414096</v>
      </c>
      <c r="D72" s="16" t="s">
        <v>71</v>
      </c>
    </row>
    <row r="73" spans="1:4" ht="81.75" customHeight="1">
      <c r="A73" s="17" t="s">
        <v>44</v>
      </c>
      <c r="B73" s="40">
        <v>6083</v>
      </c>
      <c r="C73" s="22">
        <v>1414096</v>
      </c>
      <c r="D73" s="16" t="s">
        <v>79</v>
      </c>
    </row>
    <row r="74" spans="1:4" ht="4.9000000000000004" customHeight="1">
      <c r="A74" s="36"/>
      <c r="B74" s="10"/>
      <c r="C74" s="37"/>
      <c r="D74" s="12"/>
    </row>
    <row r="75" spans="1:4" ht="141" customHeight="1">
      <c r="A75" s="65" t="s">
        <v>33</v>
      </c>
      <c r="B75" s="38">
        <v>1020</v>
      </c>
      <c r="C75" s="18">
        <v>200000</v>
      </c>
      <c r="D75" s="39" t="s">
        <v>80</v>
      </c>
    </row>
    <row r="76" spans="1:4" ht="138.75" customHeight="1">
      <c r="A76" s="65"/>
      <c r="B76" s="40">
        <v>2111</v>
      </c>
      <c r="C76" s="18">
        <v>200000</v>
      </c>
      <c r="D76" s="39" t="s">
        <v>81</v>
      </c>
    </row>
    <row r="77" spans="1:4" ht="34.9" customHeight="1">
      <c r="A77" s="36" t="s">
        <v>90</v>
      </c>
      <c r="B77" s="10"/>
      <c r="C77" s="37"/>
      <c r="D77" s="12"/>
    </row>
    <row r="78" spans="1:4" ht="16.5">
      <c r="A78" s="36"/>
      <c r="B78" s="10"/>
      <c r="C78" s="37"/>
      <c r="D78" s="12"/>
    </row>
  </sheetData>
  <autoFilter ref="A10:D22"/>
  <mergeCells count="36">
    <mergeCell ref="A11:A15"/>
    <mergeCell ref="A48:D48"/>
    <mergeCell ref="A50:B50"/>
    <mergeCell ref="A40:B40"/>
    <mergeCell ref="A41:D41"/>
    <mergeCell ref="A43:B43"/>
    <mergeCell ref="A28:B28"/>
    <mergeCell ref="A75:A76"/>
    <mergeCell ref="A52:A53"/>
    <mergeCell ref="A54:B54"/>
    <mergeCell ref="A55:B55"/>
    <mergeCell ref="A56:D56"/>
    <mergeCell ref="A59:D59"/>
    <mergeCell ref="A62:D62"/>
    <mergeCell ref="A65:D65"/>
    <mergeCell ref="A72:B72"/>
    <mergeCell ref="A68:D68"/>
    <mergeCell ref="A69:B69"/>
    <mergeCell ref="A26:A27"/>
    <mergeCell ref="A16:A18"/>
    <mergeCell ref="A30:D30"/>
    <mergeCell ref="A31:A38"/>
    <mergeCell ref="A29:B29"/>
    <mergeCell ref="A44:D44"/>
    <mergeCell ref="A45:A46"/>
    <mergeCell ref="A47:B47"/>
    <mergeCell ref="A6:D6"/>
    <mergeCell ref="A7:D7"/>
    <mergeCell ref="A22:B22"/>
    <mergeCell ref="A23:D23"/>
    <mergeCell ref="A1:D1"/>
    <mergeCell ref="A3:D3"/>
    <mergeCell ref="A4:D4"/>
    <mergeCell ref="A5:D5"/>
    <mergeCell ref="A8:D8"/>
    <mergeCell ref="A10:D10"/>
  </mergeCells>
  <phoneticPr fontId="12" type="noConversion"/>
  <pageMargins left="1.1811023622047245" right="0.39370078740157483" top="0.78740157480314965" bottom="0.78740157480314965" header="0.19685039370078741" footer="0.19685039370078741"/>
  <pageSetup paperSize="9" scale="75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ПОЯСНЮВАЛЬНА</vt:lpstr>
      <vt:lpstr>ПОЯСНЮВАЛЬНА!Заголовки_для_печати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Tatyana</dc:creator>
  <cp:lastModifiedBy>Depviddil</cp:lastModifiedBy>
  <cp:lastPrinted>2019-09-23T07:25:06Z</cp:lastPrinted>
  <dcterms:created xsi:type="dcterms:W3CDTF">2018-01-18T06:54:48Z</dcterms:created>
  <dcterms:modified xsi:type="dcterms:W3CDTF">2019-09-23T07:25:22Z</dcterms:modified>
</cp:coreProperties>
</file>